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N9" i="1"/>
  <c r="O9" s="1"/>
  <c r="N8"/>
  <c r="O8" s="1"/>
  <c r="N7"/>
  <c r="O7" s="1"/>
  <c r="N10" l="1"/>
  <c r="O10"/>
  <c r="O11" l="1"/>
</calcChain>
</file>

<file path=xl/sharedStrings.xml><?xml version="1.0" encoding="utf-8"?>
<sst xmlns="http://schemas.openxmlformats.org/spreadsheetml/2006/main" count="57" uniqueCount="51">
  <si>
    <t>СПЕЦИФИКАЦИЯ</t>
  </si>
  <si>
    <t>ЛОТ №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</si>
  <si>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</si>
  <si>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</si>
  <si>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</si>
  <si>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</si>
  <si>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</si>
  <si>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</si>
  <si>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</si>
  <si>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</si>
  <si>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</si>
  <si>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</si>
  <si>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</si>
  <si>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</si>
  <si>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</si>
  <si>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</si>
  <si>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</si>
  <si>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</si>
  <si>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</si>
  <si>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</si>
  <si>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Срок службы</t>
  </si>
  <si>
    <t>Инициатор закупки:</t>
  </si>
  <si>
    <t>Исполнитель:</t>
  </si>
  <si>
    <t>тел.</t>
  </si>
  <si>
    <t>эл.почта</t>
  </si>
  <si>
    <t>Кощеев С.А., тел.(347)-221-54-18 , эл.почта: Koshcheev@bashtel.ru</t>
  </si>
  <si>
    <t>0</t>
  </si>
  <si>
    <t>Предельная цена за единицу измерения без НДС, включая стоимость тары, доставку и монтаж, рубли РФ</t>
  </si>
  <si>
    <t>Предельная сумма без НДС, включая стоимость тары, доставку и монтаж, рубли РФ</t>
  </si>
  <si>
    <t>Предельная сумма в том числе НДС, включая стоимость тары, доставку и монтаж, рубли РФ</t>
  </si>
  <si>
    <t>Хаматнуров Ильдар Залилович</t>
  </si>
  <si>
    <t>(347) 221-58-69</t>
  </si>
  <si>
    <t>hamatnurov@bashtel.ru</t>
  </si>
  <si>
    <t>Требуемые сроки поставки:</t>
  </si>
  <si>
    <t>Контактное лицо по тех. вопросам</t>
  </si>
  <si>
    <t>Выпрямителный модуль</t>
  </si>
  <si>
    <t>не менее 10 лет</t>
  </si>
  <si>
    <t>Выпрямительный модуль, предназначен для преобразования переменного напряжения 220 В в постоянное 48 или 60 В, в системах электропитания постоянного тока.</t>
  </si>
  <si>
    <t xml:space="preserve">Предельная стоимость лота составляет </t>
  </si>
  <si>
    <t>RM-1860/48 1,8 kW</t>
  </si>
  <si>
    <t>RM-2048/48 2 kW</t>
  </si>
  <si>
    <t>Выпрямительный модуль, предназначен для преобразования переменного напряжения 220 В в постоянное 48 , в системах электропитания постоянного тока.</t>
  </si>
  <si>
    <t>Блок управления системы электропитания постоянного тока "Enatel"</t>
  </si>
  <si>
    <t>2</t>
  </si>
  <si>
    <t>в т.ч. НДС -</t>
  </si>
  <si>
    <t>Контроллер SM32 "Enatel"</t>
  </si>
  <si>
    <t>731 529,20 руб. (с НДС)</t>
  </si>
  <si>
    <t>г.Уфа, ул.Каспийская 14</t>
  </si>
  <si>
    <t>Приложение 1 к Документации о закупке</t>
  </si>
  <si>
    <t>Оборудование должно быть новым, не бывшим в использовании. Гарантийные обязательства не менее  24 месяцев с момента поставки. Дата выпуска  - не ранее 2016 года</t>
  </si>
  <si>
    <t>не позднее  30 сентября 2016 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</si>
</sst>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2" fillId="0" borderId="0"/>
    <xf numFmtId="0" fontId="14" fillId="0" borderId="0"/>
    <xf numFmtId="0" fontId="17" fillId="0" borderId="0" applyNumberFormat="0" applyFill="0" applyBorder="0" applyAlignment="0" applyProtection="0"/>
  </cellStyleXfs>
  <cellXfs count="91">
    <xf numFmtId="0" fontId="0" fillId="0" borderId="0" xfId="0"/>
    <xf numFmtId="4" fontId="12" fillId="0" borderId="1" xfId="1" applyNumberFormat="1" applyBorder="1"/>
    <xf numFmtId="0" fontId="12" fillId="0" borderId="0" xfId="1"/>
    <xf numFmtId="0" fontId="12" fillId="0" borderId="0" xfId="1" applyBorder="1" applyAlignment="1">
      <alignment vertical="top" wrapText="1"/>
    </xf>
    <xf numFmtId="0" fontId="12" fillId="0" borderId="0" xfId="1" applyAlignment="1">
      <alignment vertical="center" wrapText="1"/>
    </xf>
    <xf numFmtId="0" fontId="12" fillId="0" borderId="0" xfId="1" applyAlignment="1">
      <alignment horizontal="left"/>
    </xf>
    <xf numFmtId="0" fontId="13" fillId="0" borderId="0" xfId="1" applyFont="1" applyAlignment="1">
      <alignment horizontal="left"/>
    </xf>
    <xf numFmtId="0" fontId="13" fillId="0" borderId="0" xfId="1" applyFont="1"/>
    <xf numFmtId="0" fontId="12" fillId="0" borderId="0" xfId="1" applyAlignment="1">
      <alignment horizontal="right"/>
    </xf>
    <xf numFmtId="0" fontId="12" fillId="0" borderId="3" xfId="1" applyBorder="1"/>
    <xf numFmtId="0" fontId="12" fillId="0" borderId="3" xfId="1" applyBorder="1" applyAlignment="1">
      <alignment vertical="top" wrapText="1"/>
    </xf>
    <xf numFmtId="0" fontId="12" fillId="0" borderId="0" xfId="1" applyBorder="1"/>
    <xf numFmtId="0" fontId="12" fillId="0" borderId="0" xfId="1" applyBorder="1" applyAlignment="1">
      <alignment horizontal="center"/>
    </xf>
    <xf numFmtId="0" fontId="12" fillId="0" borderId="0" xfId="1" applyBorder="1" applyAlignment="1">
      <alignment horizontal="left"/>
    </xf>
    <xf numFmtId="0" fontId="17" fillId="0" borderId="0" xfId="3" applyAlignment="1">
      <alignment horizontal="left"/>
    </xf>
    <xf numFmtId="164" fontId="12" fillId="0" borderId="8" xfId="1" applyNumberFormat="1" applyBorder="1"/>
    <xf numFmtId="4" fontId="12" fillId="0" borderId="10" xfId="1" applyNumberFormat="1" applyBorder="1"/>
    <xf numFmtId="0" fontId="10" fillId="0" borderId="0" xfId="1" applyFont="1" applyAlignment="1">
      <alignment horizontal="left"/>
    </xf>
    <xf numFmtId="0" fontId="8" fillId="0" borderId="5" xfId="1" applyFont="1" applyBorder="1" applyAlignment="1"/>
    <xf numFmtId="0" fontId="8" fillId="0" borderId="6" xfId="1" applyFont="1" applyBorder="1" applyAlignment="1"/>
    <xf numFmtId="0" fontId="4" fillId="0" borderId="1" xfId="1" applyFont="1" applyBorder="1" applyAlignment="1">
      <alignment vertical="top" wrapText="1"/>
    </xf>
    <xf numFmtId="0" fontId="12" fillId="0" borderId="1" xfId="1" applyBorder="1" applyAlignment="1">
      <alignment horizontal="center" vertical="center"/>
    </xf>
    <xf numFmtId="0" fontId="4" fillId="0" borderId="3" xfId="1" applyFont="1" applyBorder="1"/>
    <xf numFmtId="0" fontId="3" fillId="0" borderId="5" xfId="1" applyFont="1" applyBorder="1" applyAlignment="1"/>
    <xf numFmtId="0" fontId="2" fillId="0" borderId="1" xfId="1" applyFont="1" applyBorder="1" applyAlignment="1">
      <alignment horizontal="center" vertical="center" wrapText="1"/>
    </xf>
    <xf numFmtId="0" fontId="12" fillId="0" borderId="1" xfId="1" applyBorder="1" applyAlignment="1">
      <alignment horizontal="center" vertical="center" wrapText="1"/>
    </xf>
    <xf numFmtId="0" fontId="12" fillId="0" borderId="1" xfId="1" applyBorder="1" applyAlignment="1">
      <alignment horizontal="center"/>
    </xf>
    <xf numFmtId="0" fontId="12" fillId="0" borderId="16" xfId="1" applyBorder="1" applyAlignment="1">
      <alignment horizontal="center" vertical="center"/>
    </xf>
    <xf numFmtId="0" fontId="7" fillId="0" borderId="17" xfId="1" applyFont="1" applyBorder="1" applyAlignment="1">
      <alignment horizontal="center" vertical="top" wrapText="1"/>
    </xf>
    <xf numFmtId="0" fontId="12" fillId="0" borderId="18" xfId="1" applyBorder="1" applyAlignment="1">
      <alignment horizontal="center" vertical="center"/>
    </xf>
    <xf numFmtId="0" fontId="12" fillId="0" borderId="19" xfId="1" applyBorder="1" applyAlignment="1">
      <alignment horizontal="left" vertical="center"/>
    </xf>
    <xf numFmtId="0" fontId="1" fillId="0" borderId="19" xfId="1" applyFont="1" applyBorder="1" applyAlignment="1">
      <alignment horizontal="left" vertical="center" wrapText="1"/>
    </xf>
    <xf numFmtId="0" fontId="12" fillId="0" borderId="19" xfId="1" applyBorder="1" applyAlignment="1">
      <alignment vertical="top" wrapText="1"/>
    </xf>
    <xf numFmtId="0" fontId="0" fillId="0" borderId="19" xfId="0" applyBorder="1" applyAlignment="1">
      <alignment horizontal="left" vertical="center" wrapText="1"/>
    </xf>
    <xf numFmtId="0" fontId="12" fillId="0" borderId="19" xfId="1" applyBorder="1" applyAlignment="1">
      <alignment horizontal="center" vertical="center"/>
    </xf>
    <xf numFmtId="49" fontId="10" fillId="0" borderId="19" xfId="1" applyNumberFormat="1" applyFont="1" applyBorder="1" applyAlignment="1">
      <alignment horizontal="center" vertical="center"/>
    </xf>
    <xf numFmtId="49" fontId="12" fillId="0" borderId="19" xfId="1" applyNumberForma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11" fillId="0" borderId="19" xfId="1" applyNumberFormat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top" wrapText="1"/>
    </xf>
    <xf numFmtId="4" fontId="12" fillId="0" borderId="1" xfId="1" applyNumberFormat="1" applyBorder="1" applyAlignment="1">
      <alignment horizontal="center" vertical="center"/>
    </xf>
    <xf numFmtId="4" fontId="12" fillId="0" borderId="19" xfId="1" applyNumberFormat="1" applyBorder="1" applyAlignment="1">
      <alignment horizontal="right" vertical="center" wrapText="1"/>
    </xf>
    <xf numFmtId="4" fontId="12" fillId="0" borderId="19" xfId="1" applyNumberFormat="1" applyBorder="1" applyAlignment="1">
      <alignment horizontal="center" vertical="center"/>
    </xf>
    <xf numFmtId="0" fontId="12" fillId="0" borderId="21" xfId="1" applyBorder="1" applyAlignment="1">
      <alignment horizontal="center"/>
    </xf>
    <xf numFmtId="0" fontId="12" fillId="0" borderId="2" xfId="1" applyBorder="1" applyAlignment="1">
      <alignment horizontal="center"/>
    </xf>
    <xf numFmtId="0" fontId="12" fillId="0" borderId="22" xfId="1" applyBorder="1" applyAlignment="1">
      <alignment horizontal="center"/>
    </xf>
    <xf numFmtId="0" fontId="12" fillId="0" borderId="11" xfId="1" applyBorder="1" applyAlignment="1">
      <alignment horizontal="center" vertical="center"/>
    </xf>
    <xf numFmtId="0" fontId="12" fillId="0" borderId="13" xfId="1" applyBorder="1" applyAlignment="1">
      <alignment horizontal="center"/>
    </xf>
    <xf numFmtId="0" fontId="1" fillId="0" borderId="13" xfId="1" applyFont="1" applyBorder="1" applyAlignment="1">
      <alignment horizontal="center" vertical="center" wrapText="1"/>
    </xf>
    <xf numFmtId="0" fontId="6" fillId="0" borderId="13" xfId="1" applyFont="1" applyBorder="1" applyAlignment="1">
      <alignment vertical="top" wrapText="1"/>
    </xf>
    <xf numFmtId="0" fontId="12" fillId="0" borderId="13" xfId="1" applyBorder="1" applyAlignment="1">
      <alignment horizontal="center" vertical="center"/>
    </xf>
    <xf numFmtId="4" fontId="12" fillId="0" borderId="13" xfId="1" applyNumberFormat="1" applyBorder="1" applyAlignment="1">
      <alignment horizontal="center" vertical="center"/>
    </xf>
    <xf numFmtId="0" fontId="7" fillId="0" borderId="15" xfId="1" applyFont="1" applyBorder="1" applyAlignment="1">
      <alignment horizontal="center" vertical="top" wrapText="1"/>
    </xf>
    <xf numFmtId="0" fontId="8" fillId="0" borderId="3" xfId="1" applyFont="1" applyBorder="1" applyAlignment="1"/>
    <xf numFmtId="0" fontId="9" fillId="0" borderId="4" xfId="1" applyFont="1" applyBorder="1" applyAlignment="1">
      <alignment horizontal="center" wrapText="1"/>
    </xf>
    <xf numFmtId="0" fontId="12" fillId="0" borderId="5" xfId="1" applyBorder="1" applyAlignment="1">
      <alignment horizontal="center" wrapText="1"/>
    </xf>
    <xf numFmtId="0" fontId="12" fillId="0" borderId="6" xfId="1" applyBorder="1" applyAlignment="1">
      <alignment horizontal="center" wrapText="1"/>
    </xf>
    <xf numFmtId="0" fontId="15" fillId="0" borderId="13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top" wrapText="1"/>
    </xf>
    <xf numFmtId="0" fontId="13" fillId="0" borderId="0" xfId="1" applyFont="1" applyAlignment="1">
      <alignment horizontal="center"/>
    </xf>
    <xf numFmtId="0" fontId="12" fillId="0" borderId="1" xfId="1" applyBorder="1" applyAlignment="1">
      <alignment horizontal="center" wrapText="1"/>
    </xf>
    <xf numFmtId="0" fontId="9" fillId="0" borderId="1" xfId="1" applyFont="1" applyBorder="1" applyAlignment="1">
      <alignment horizontal="center" wrapText="1"/>
    </xf>
    <xf numFmtId="0" fontId="12" fillId="0" borderId="7" xfId="1" applyBorder="1" applyAlignment="1">
      <alignment horizontal="left"/>
    </xf>
    <xf numFmtId="0" fontId="12" fillId="0" borderId="3" xfId="1" applyBorder="1" applyAlignment="1">
      <alignment horizontal="left"/>
    </xf>
    <xf numFmtId="0" fontId="12" fillId="0" borderId="9" xfId="1" applyBorder="1" applyAlignment="1">
      <alignment horizontal="left"/>
    </xf>
    <xf numFmtId="0" fontId="12" fillId="0" borderId="4" xfId="1" applyBorder="1" applyAlignment="1">
      <alignment horizontal="center" wrapText="1"/>
    </xf>
    <xf numFmtId="0" fontId="12" fillId="0" borderId="11" xfId="1" applyBorder="1" applyAlignment="1">
      <alignment horizontal="center" vertical="center" wrapText="1"/>
    </xf>
    <xf numFmtId="0" fontId="12" fillId="0" borderId="16" xfId="1" applyBorder="1" applyAlignment="1">
      <alignment horizontal="center" vertical="center" wrapText="1"/>
    </xf>
    <xf numFmtId="0" fontId="8" fillId="0" borderId="4" xfId="1" applyFont="1" applyBorder="1" applyAlignment="1">
      <alignment horizontal="left" wrapText="1"/>
    </xf>
    <xf numFmtId="0" fontId="12" fillId="0" borderId="5" xfId="1" applyBorder="1" applyAlignment="1">
      <alignment horizontal="left" wrapText="1"/>
    </xf>
    <xf numFmtId="0" fontId="12" fillId="0" borderId="6" xfId="1" applyBorder="1" applyAlignment="1">
      <alignment horizontal="left" wrapText="1"/>
    </xf>
    <xf numFmtId="0" fontId="12" fillId="0" borderId="12" xfId="1" applyBorder="1" applyAlignment="1">
      <alignment horizontal="center" vertical="center" wrapText="1"/>
    </xf>
    <xf numFmtId="0" fontId="12" fillId="0" borderId="8" xfId="1" applyBorder="1" applyAlignment="1">
      <alignment horizontal="center" vertical="center" wrapText="1"/>
    </xf>
    <xf numFmtId="0" fontId="8" fillId="0" borderId="4" xfId="1" applyFont="1" applyBorder="1" applyAlignment="1">
      <alignment horizontal="left"/>
    </xf>
    <xf numFmtId="0" fontId="12" fillId="0" borderId="5" xfId="1" applyBorder="1" applyAlignment="1">
      <alignment horizontal="left"/>
    </xf>
    <xf numFmtId="0" fontId="12" fillId="0" borderId="6" xfId="1" applyBorder="1" applyAlignment="1">
      <alignment horizontal="left"/>
    </xf>
    <xf numFmtId="0" fontId="12" fillId="0" borderId="4" xfId="1" applyBorder="1" applyAlignment="1">
      <alignment horizontal="left"/>
    </xf>
    <xf numFmtId="0" fontId="12" fillId="0" borderId="4" xfId="1" applyBorder="1" applyAlignment="1">
      <alignment horizontal="left" vertical="top" wrapText="1"/>
    </xf>
    <xf numFmtId="0" fontId="12" fillId="0" borderId="5" xfId="1" applyBorder="1" applyAlignment="1">
      <alignment horizontal="left" vertical="top" wrapText="1"/>
    </xf>
    <xf numFmtId="0" fontId="12" fillId="0" borderId="6" xfId="1" applyBorder="1" applyAlignment="1">
      <alignment horizontal="left" vertical="top" wrapText="1"/>
    </xf>
    <xf numFmtId="0" fontId="12" fillId="0" borderId="13" xfId="1" applyBorder="1" applyAlignment="1">
      <alignment horizontal="center" vertical="center" wrapText="1"/>
    </xf>
    <xf numFmtId="0" fontId="12" fillId="0" borderId="1" xfId="1" applyBorder="1" applyAlignment="1">
      <alignment horizontal="center" vertical="center" wrapText="1"/>
    </xf>
    <xf numFmtId="0" fontId="12" fillId="0" borderId="15" xfId="1" applyBorder="1" applyAlignment="1">
      <alignment horizontal="center" vertical="center" wrapText="1"/>
    </xf>
    <xf numFmtId="0" fontId="12" fillId="0" borderId="17" xfId="1" applyBorder="1" applyAlignment="1">
      <alignment horizontal="center" vertical="center" wrapText="1"/>
    </xf>
    <xf numFmtId="0" fontId="12" fillId="0" borderId="13" xfId="1" applyBorder="1" applyAlignment="1">
      <alignment horizontal="center"/>
    </xf>
    <xf numFmtId="0" fontId="15" fillId="0" borderId="14" xfId="1" applyFont="1" applyBorder="1" applyAlignment="1">
      <alignment horizontal="center" vertical="top" wrapText="1"/>
    </xf>
    <xf numFmtId="0" fontId="12" fillId="0" borderId="7" xfId="1" applyFont="1" applyBorder="1" applyAlignment="1">
      <alignment horizontal="center" vertical="top" wrapText="1"/>
    </xf>
    <xf numFmtId="0" fontId="16" fillId="0" borderId="12" xfId="1" applyFont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5" fillId="0" borderId="4" xfId="1" applyFont="1" applyBorder="1" applyAlignment="1">
      <alignment wrapText="1"/>
    </xf>
    <xf numFmtId="0" fontId="0" fillId="0" borderId="5" xfId="0" applyBorder="1" applyAlignment="1">
      <alignment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matnur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"/>
  <sheetViews>
    <sheetView tabSelected="1" topLeftCell="A4" zoomScaleNormal="100" workbookViewId="0">
      <selection activeCell="E16" sqref="E16:P16"/>
    </sheetView>
  </sheetViews>
  <sheetFormatPr defaultRowHeight="15"/>
  <cols>
    <col min="1" max="1" width="0.42578125" customWidth="1"/>
    <col min="2" max="2" width="5" customWidth="1"/>
    <col min="3" max="3" width="6.85546875" customWidth="1"/>
    <col min="4" max="4" width="11.42578125" customWidth="1"/>
    <col min="5" max="5" width="11.7109375" customWidth="1"/>
    <col min="6" max="6" width="39.85546875" customWidth="1"/>
    <col min="7" max="7" width="4.28515625" customWidth="1"/>
    <col min="8" max="8" width="5.85546875" customWidth="1"/>
    <col min="9" max="9" width="6.28515625" customWidth="1"/>
    <col min="10" max="10" width="5.7109375" customWidth="1"/>
    <col min="11" max="11" width="5.42578125" customWidth="1"/>
    <col min="12" max="12" width="6.42578125" customWidth="1"/>
    <col min="13" max="13" width="11" customWidth="1"/>
    <col min="14" max="14" width="11.7109375" customWidth="1"/>
    <col min="15" max="15" width="10.7109375" customWidth="1"/>
    <col min="16" max="16" width="16.28515625" customWidth="1"/>
  </cols>
  <sheetData>
    <row r="1" spans="1:1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8" t="s">
        <v>48</v>
      </c>
      <c r="Q1" s="2"/>
      <c r="R1" s="2"/>
      <c r="S1" s="2"/>
    </row>
    <row r="2" spans="1:19">
      <c r="A2" s="2"/>
      <c r="B2" s="59" t="s">
        <v>0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2"/>
      <c r="R2" s="2"/>
      <c r="S2" s="2"/>
    </row>
    <row r="3" spans="1:19" ht="15.75" thickBot="1">
      <c r="A3" s="2"/>
      <c r="B3" s="2" t="s">
        <v>1</v>
      </c>
      <c r="C3" s="2"/>
      <c r="D3" s="6" t="s">
        <v>35</v>
      </c>
      <c r="E3" s="6"/>
      <c r="F3" s="7"/>
      <c r="G3" s="2"/>
      <c r="H3" s="2"/>
      <c r="I3" s="2"/>
      <c r="J3" s="2"/>
      <c r="K3" s="2"/>
      <c r="L3" s="2"/>
      <c r="M3" s="2"/>
      <c r="N3" s="2"/>
      <c r="O3" s="2"/>
      <c r="P3" s="2"/>
      <c r="Q3" s="5"/>
      <c r="R3" s="2"/>
      <c r="S3" s="2"/>
    </row>
    <row r="4" spans="1:19" ht="30.75" customHeight="1">
      <c r="A4" s="2"/>
      <c r="B4" s="66" t="s">
        <v>2</v>
      </c>
      <c r="C4" s="71" t="s">
        <v>3</v>
      </c>
      <c r="D4" s="80" t="s">
        <v>4</v>
      </c>
      <c r="E4" s="71" t="s">
        <v>5</v>
      </c>
      <c r="F4" s="80" t="s">
        <v>6</v>
      </c>
      <c r="G4" s="80" t="s">
        <v>7</v>
      </c>
      <c r="H4" s="84" t="s">
        <v>8</v>
      </c>
      <c r="I4" s="84"/>
      <c r="J4" s="84"/>
      <c r="K4" s="84"/>
      <c r="L4" s="84"/>
      <c r="M4" s="87" t="s">
        <v>27</v>
      </c>
      <c r="N4" s="85" t="s">
        <v>28</v>
      </c>
      <c r="O4" s="57" t="s">
        <v>29</v>
      </c>
      <c r="P4" s="82" t="s">
        <v>9</v>
      </c>
      <c r="Q4" s="5"/>
      <c r="R4" s="2"/>
      <c r="S4" s="2"/>
    </row>
    <row r="5" spans="1:19" ht="80.25" customHeight="1">
      <c r="A5" s="4"/>
      <c r="B5" s="67"/>
      <c r="C5" s="72"/>
      <c r="D5" s="81"/>
      <c r="E5" s="72"/>
      <c r="F5" s="81"/>
      <c r="G5" s="81"/>
      <c r="H5" s="25" t="s">
        <v>10</v>
      </c>
      <c r="I5" s="25" t="s">
        <v>11</v>
      </c>
      <c r="J5" s="25" t="s">
        <v>12</v>
      </c>
      <c r="K5" s="25" t="s">
        <v>13</v>
      </c>
      <c r="L5" s="25" t="s">
        <v>14</v>
      </c>
      <c r="M5" s="88"/>
      <c r="N5" s="86"/>
      <c r="O5" s="58"/>
      <c r="P5" s="83"/>
      <c r="Q5" s="4"/>
      <c r="R5" s="4"/>
      <c r="S5" s="4"/>
    </row>
    <row r="6" spans="1:19" ht="15.75" thickBot="1">
      <c r="A6" s="2"/>
      <c r="B6" s="43">
        <v>1</v>
      </c>
      <c r="C6" s="44">
        <v>2</v>
      </c>
      <c r="D6" s="44">
        <v>3</v>
      </c>
      <c r="E6" s="44">
        <v>4</v>
      </c>
      <c r="F6" s="44">
        <v>5</v>
      </c>
      <c r="G6" s="44">
        <v>6</v>
      </c>
      <c r="H6" s="44">
        <v>7</v>
      </c>
      <c r="I6" s="44">
        <v>8</v>
      </c>
      <c r="J6" s="44">
        <v>9</v>
      </c>
      <c r="K6" s="44">
        <v>10</v>
      </c>
      <c r="L6" s="44">
        <v>11</v>
      </c>
      <c r="M6" s="44">
        <v>12</v>
      </c>
      <c r="N6" s="44">
        <v>13</v>
      </c>
      <c r="O6" s="44">
        <v>14</v>
      </c>
      <c r="P6" s="45">
        <v>15</v>
      </c>
      <c r="Q6" s="2"/>
      <c r="R6" s="2"/>
      <c r="S6" s="2"/>
    </row>
    <row r="7" spans="1:19" ht="60" customHeight="1">
      <c r="A7" s="2"/>
      <c r="B7" s="46">
        <v>1</v>
      </c>
      <c r="C7" s="47"/>
      <c r="D7" s="48" t="s">
        <v>39</v>
      </c>
      <c r="E7" s="47"/>
      <c r="F7" s="49" t="s">
        <v>37</v>
      </c>
      <c r="G7" s="50" t="s">
        <v>15</v>
      </c>
      <c r="H7" s="50">
        <v>0</v>
      </c>
      <c r="I7" s="50">
        <v>0</v>
      </c>
      <c r="J7" s="50">
        <v>10</v>
      </c>
      <c r="K7" s="50">
        <v>0</v>
      </c>
      <c r="L7" s="50">
        <v>10</v>
      </c>
      <c r="M7" s="51">
        <v>33920</v>
      </c>
      <c r="N7" s="51">
        <f>M7*L7</f>
        <v>339200</v>
      </c>
      <c r="O7" s="51">
        <f>N7*1.18</f>
        <v>400256</v>
      </c>
      <c r="P7" s="52" t="s">
        <v>47</v>
      </c>
      <c r="Q7" s="2"/>
      <c r="R7" s="2"/>
      <c r="S7" s="2"/>
    </row>
    <row r="8" spans="1:19" ht="59.45" customHeight="1">
      <c r="A8" s="2"/>
      <c r="B8" s="27">
        <v>2</v>
      </c>
      <c r="C8" s="26"/>
      <c r="D8" s="24" t="s">
        <v>40</v>
      </c>
      <c r="E8" s="26"/>
      <c r="F8" s="20" t="s">
        <v>41</v>
      </c>
      <c r="G8" s="21" t="s">
        <v>15</v>
      </c>
      <c r="H8" s="21">
        <v>0</v>
      </c>
      <c r="I8" s="21">
        <v>0</v>
      </c>
      <c r="J8" s="21">
        <v>4</v>
      </c>
      <c r="K8" s="21">
        <v>0</v>
      </c>
      <c r="L8" s="21">
        <v>4</v>
      </c>
      <c r="M8" s="40">
        <v>46080</v>
      </c>
      <c r="N8" s="40">
        <f>M8*L8</f>
        <v>184320</v>
      </c>
      <c r="O8" s="40">
        <f>N8*1.18</f>
        <v>217497.59999999998</v>
      </c>
      <c r="P8" s="28" t="s">
        <v>47</v>
      </c>
      <c r="Q8" s="2"/>
      <c r="R8" s="2"/>
      <c r="S8" s="2"/>
    </row>
    <row r="9" spans="1:19" ht="47.25" customHeight="1" thickBot="1">
      <c r="A9" s="2"/>
      <c r="B9" s="29">
        <v>3</v>
      </c>
      <c r="C9" s="30"/>
      <c r="D9" s="31" t="s">
        <v>45</v>
      </c>
      <c r="E9" s="32"/>
      <c r="F9" s="33" t="s">
        <v>42</v>
      </c>
      <c r="G9" s="34" t="s">
        <v>15</v>
      </c>
      <c r="H9" s="35" t="s">
        <v>26</v>
      </c>
      <c r="I9" s="36">
        <v>0</v>
      </c>
      <c r="J9" s="37" t="s">
        <v>43</v>
      </c>
      <c r="K9" s="38">
        <v>0</v>
      </c>
      <c r="L9" s="37" t="s">
        <v>43</v>
      </c>
      <c r="M9" s="41">
        <v>48210</v>
      </c>
      <c r="N9" s="42">
        <f>M9*L9</f>
        <v>96420</v>
      </c>
      <c r="O9" s="42">
        <f>N9*1.18</f>
        <v>113775.59999999999</v>
      </c>
      <c r="P9" s="39" t="s">
        <v>47</v>
      </c>
      <c r="Q9" s="2"/>
      <c r="R9" s="2"/>
      <c r="S9" s="2"/>
    </row>
    <row r="10" spans="1:19">
      <c r="A10" s="2"/>
      <c r="B10" s="11"/>
      <c r="C10" s="11"/>
      <c r="D10" s="3"/>
      <c r="E10" s="3"/>
      <c r="F10" s="3"/>
      <c r="G10" s="11"/>
      <c r="H10" s="11"/>
      <c r="I10" s="11"/>
      <c r="J10" s="11"/>
      <c r="K10" s="11"/>
      <c r="L10" s="11"/>
      <c r="M10" s="11"/>
      <c r="N10" s="15">
        <f>SUM(N7:N9)</f>
        <v>619940</v>
      </c>
      <c r="O10" s="16">
        <f>SUM(O7:O9)</f>
        <v>731529.2</v>
      </c>
      <c r="P10" s="3"/>
      <c r="Q10" s="2"/>
      <c r="R10" s="2"/>
      <c r="S10" s="2"/>
    </row>
    <row r="11" spans="1:19">
      <c r="A11" s="2"/>
      <c r="B11" s="9"/>
      <c r="C11" s="9"/>
      <c r="D11" s="10"/>
      <c r="E11" s="53"/>
      <c r="F11" s="10"/>
      <c r="G11" s="9"/>
      <c r="H11" s="9"/>
      <c r="I11" s="9"/>
      <c r="J11" s="9"/>
      <c r="K11" s="9"/>
      <c r="L11" s="9"/>
      <c r="M11" s="9"/>
      <c r="N11" s="22" t="s">
        <v>44</v>
      </c>
      <c r="O11" s="1">
        <f>O10-N10</f>
        <v>111589.19999999995</v>
      </c>
      <c r="P11" s="3"/>
      <c r="Q11" s="2"/>
      <c r="R11" s="2"/>
      <c r="S11" s="2"/>
    </row>
    <row r="12" spans="1:19">
      <c r="A12" s="2"/>
      <c r="B12" s="89" t="s">
        <v>38</v>
      </c>
      <c r="C12" s="90"/>
      <c r="D12" s="90"/>
      <c r="E12" s="90"/>
      <c r="F12" s="23" t="s">
        <v>46</v>
      </c>
      <c r="G12" s="18"/>
      <c r="H12" s="18"/>
      <c r="I12" s="18"/>
      <c r="J12" s="18"/>
      <c r="K12" s="18"/>
      <c r="L12" s="18"/>
      <c r="M12" s="18"/>
      <c r="N12" s="18"/>
      <c r="O12" s="18"/>
      <c r="P12" s="19"/>
      <c r="Q12" s="2"/>
      <c r="R12" s="2"/>
      <c r="S12" s="2"/>
    </row>
    <row r="13" spans="1:19">
      <c r="A13" s="2"/>
      <c r="B13" s="62" t="s">
        <v>16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4"/>
      <c r="Q13" s="2"/>
      <c r="R13" s="2"/>
      <c r="S13" s="2"/>
    </row>
    <row r="14" spans="1:19" ht="30" customHeight="1">
      <c r="A14" s="2"/>
      <c r="B14" s="61" t="s">
        <v>33</v>
      </c>
      <c r="C14" s="60"/>
      <c r="D14" s="60"/>
      <c r="E14" s="73" t="s">
        <v>50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5"/>
      <c r="Q14" s="2"/>
      <c r="R14" s="2"/>
      <c r="S14" s="2"/>
    </row>
    <row r="15" spans="1:19">
      <c r="A15" s="2"/>
      <c r="B15" s="60" t="s">
        <v>17</v>
      </c>
      <c r="C15" s="60"/>
      <c r="D15" s="60"/>
      <c r="E15" s="77" t="s">
        <v>18</v>
      </c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9"/>
      <c r="Q15" s="3"/>
      <c r="R15" s="3"/>
      <c r="S15" s="3"/>
    </row>
    <row r="16" spans="1:19" ht="31.5" customHeight="1">
      <c r="A16" s="2"/>
      <c r="B16" s="60" t="s">
        <v>19</v>
      </c>
      <c r="C16" s="60"/>
      <c r="D16" s="60"/>
      <c r="E16" s="68" t="s">
        <v>49</v>
      </c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70"/>
      <c r="Q16" s="2"/>
      <c r="R16" s="2"/>
      <c r="S16" s="2"/>
    </row>
    <row r="17" spans="1:19">
      <c r="A17" s="2"/>
      <c r="B17" s="65" t="s">
        <v>20</v>
      </c>
      <c r="C17" s="55"/>
      <c r="D17" s="56"/>
      <c r="E17" s="73" t="s">
        <v>36</v>
      </c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5"/>
      <c r="Q17" s="2"/>
      <c r="R17" s="2"/>
      <c r="S17" s="2"/>
    </row>
    <row r="18" spans="1:19">
      <c r="A18" s="2"/>
      <c r="B18" s="60" t="s">
        <v>21</v>
      </c>
      <c r="C18" s="60"/>
      <c r="D18" s="60"/>
      <c r="E18" s="76" t="s">
        <v>25</v>
      </c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5"/>
      <c r="Q18" s="2"/>
    </row>
    <row r="19" spans="1:19" ht="27" customHeight="1">
      <c r="A19" s="2"/>
      <c r="B19" s="54" t="s">
        <v>34</v>
      </c>
      <c r="C19" s="55"/>
      <c r="D19" s="56"/>
      <c r="E19" s="76" t="s">
        <v>25</v>
      </c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5"/>
      <c r="Q19" s="2"/>
    </row>
    <row r="20" spans="1:19">
      <c r="A20" s="2"/>
      <c r="B20" s="12"/>
      <c r="C20" s="12"/>
      <c r="D20" s="12"/>
      <c r="E20" s="12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2"/>
    </row>
    <row r="21" spans="1:19">
      <c r="A21" s="2"/>
      <c r="B21" s="2" t="s">
        <v>22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9">
      <c r="A22" s="2"/>
      <c r="B22" s="2"/>
      <c r="C22" s="2"/>
      <c r="D22" s="17" t="s">
        <v>30</v>
      </c>
      <c r="E22" s="5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9">
      <c r="A23" s="2"/>
      <c r="B23" s="2" t="s">
        <v>23</v>
      </c>
      <c r="C23" s="2"/>
      <c r="D23" s="17" t="s">
        <v>31</v>
      </c>
      <c r="E23" s="5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9">
      <c r="A24" s="2"/>
      <c r="B24" s="2" t="s">
        <v>24</v>
      </c>
      <c r="C24" s="2"/>
      <c r="D24" s="14" t="s">
        <v>32</v>
      </c>
      <c r="E24" s="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</sheetData>
  <mergeCells count="26">
    <mergeCell ref="E18:P18"/>
    <mergeCell ref="D4:D5"/>
    <mergeCell ref="P4:P5"/>
    <mergeCell ref="F4:F5"/>
    <mergeCell ref="G4:G5"/>
    <mergeCell ref="H4:L4"/>
    <mergeCell ref="N4:N5"/>
    <mergeCell ref="M4:M5"/>
    <mergeCell ref="B18:D18"/>
    <mergeCell ref="B12:E12"/>
    <mergeCell ref="B19:D19"/>
    <mergeCell ref="O4:O5"/>
    <mergeCell ref="B2:P2"/>
    <mergeCell ref="B15:D15"/>
    <mergeCell ref="B14:D14"/>
    <mergeCell ref="B13:P13"/>
    <mergeCell ref="B17:D17"/>
    <mergeCell ref="B4:B5"/>
    <mergeCell ref="B16:D16"/>
    <mergeCell ref="E16:P16"/>
    <mergeCell ref="C4:C5"/>
    <mergeCell ref="E4:E5"/>
    <mergeCell ref="E14:P14"/>
    <mergeCell ref="E19:P19"/>
    <mergeCell ref="E15:P15"/>
    <mergeCell ref="E17:P17"/>
  </mergeCells>
  <hyperlinks>
    <hyperlink ref="D24" r:id="rId1"/>
  </hyperlinks>
  <pageMargins left="0.19685039370078741" right="0.19685039370078741" top="0.19685039370078741" bottom="0.19685039370078741" header="0.31496062992125984" footer="0.31496062992125984"/>
  <pageSetup paperSize="9" scale="9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2016-07-27T10:15:15Z</dcterms:modified>
</cp:coreProperties>
</file>